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9市町村係\13 選挙\03 選挙人名簿登録者数\04 ３月定時\06 HP用\"/>
    </mc:Choice>
  </mc:AlternateContent>
  <bookViews>
    <workbookView xWindow="0" yWindow="0" windowWidth="28800" windowHeight="12370"/>
  </bookViews>
  <sheets>
    <sheet name="国内" sheetId="1" r:id="rId1"/>
  </sheets>
  <externalReferences>
    <externalReference r:id="rId2"/>
  </externalReferences>
  <definedNames>
    <definedName name="_xlnm.Print_Area" localSheetId="0">国内!$A$1:$W$16</definedName>
    <definedName name="_xlnm.Print_Titles" localSheetId="0">国内!$A:$A,国内!$1:$8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6" i="1" l="1"/>
  <c r="Q16" i="1"/>
  <c r="O16" i="1"/>
  <c r="N16" i="1"/>
  <c r="L16" i="1"/>
  <c r="K16" i="1"/>
  <c r="I16" i="1"/>
  <c r="H16" i="1"/>
  <c r="F16" i="1"/>
  <c r="E16" i="1"/>
  <c r="U15" i="1"/>
  <c r="T15" i="1"/>
  <c r="V15" i="1" s="1"/>
  <c r="S15" i="1"/>
  <c r="P15" i="1"/>
  <c r="M15" i="1"/>
  <c r="J15" i="1"/>
  <c r="G15" i="1"/>
  <c r="U14" i="1"/>
  <c r="T14" i="1"/>
  <c r="V14" i="1" s="1"/>
  <c r="S14" i="1"/>
  <c r="P14" i="1"/>
  <c r="M14" i="1"/>
  <c r="J14" i="1"/>
  <c r="G14" i="1"/>
  <c r="U13" i="1"/>
  <c r="T13" i="1"/>
  <c r="S13" i="1"/>
  <c r="P13" i="1"/>
  <c r="M13" i="1"/>
  <c r="J13" i="1"/>
  <c r="G13" i="1"/>
  <c r="U12" i="1"/>
  <c r="T12" i="1"/>
  <c r="S12" i="1"/>
  <c r="P12" i="1"/>
  <c r="M12" i="1"/>
  <c r="J12" i="1"/>
  <c r="G12" i="1"/>
  <c r="U11" i="1"/>
  <c r="T11" i="1"/>
  <c r="S11" i="1"/>
  <c r="P11" i="1"/>
  <c r="M11" i="1"/>
  <c r="G11" i="1"/>
  <c r="U10" i="1"/>
  <c r="T10" i="1"/>
  <c r="V10" i="1" s="1"/>
  <c r="S10" i="1"/>
  <c r="P10" i="1"/>
  <c r="J10" i="1"/>
  <c r="U9" i="1"/>
  <c r="V9" i="1" s="1"/>
  <c r="T9" i="1"/>
  <c r="S9" i="1"/>
  <c r="P9" i="1"/>
  <c r="M9" i="1"/>
  <c r="J9" i="1"/>
  <c r="G9" i="1"/>
  <c r="Q4" i="1"/>
  <c r="V12" i="1" l="1"/>
  <c r="M16" i="1"/>
  <c r="Z12" i="1"/>
  <c r="P16" i="1"/>
  <c r="S16" i="1"/>
  <c r="G16" i="1"/>
  <c r="U16" i="1"/>
  <c r="V11" i="1"/>
  <c r="Z11" i="1" s="1"/>
  <c r="Z15" i="1"/>
  <c r="Z10" i="1"/>
  <c r="V13" i="1"/>
  <c r="Y13" i="1" s="1"/>
  <c r="Z13" i="1"/>
  <c r="Z14" i="1"/>
  <c r="Y14" i="1"/>
  <c r="Y9" i="1"/>
  <c r="Z9" i="1"/>
  <c r="T16" i="1"/>
  <c r="Y12" i="1"/>
  <c r="J16" i="1"/>
  <c r="Y11" i="1"/>
  <c r="Y10" i="1"/>
  <c r="Y15" i="1"/>
  <c r="V16" i="1" l="1"/>
  <c r="Z16" i="1"/>
  <c r="Y16" i="1"/>
</calcChain>
</file>

<file path=xl/sharedStrings.xml><?xml version="1.0" encoding="utf-8"?>
<sst xmlns="http://schemas.openxmlformats.org/spreadsheetml/2006/main" count="54" uniqueCount="36">
  <si>
    <t>選挙人名簿登録者数報告</t>
    <rPh sb="0" eb="3">
      <t>センキョニン</t>
    </rPh>
    <rPh sb="3" eb="5">
      <t>メイボ</t>
    </rPh>
    <rPh sb="5" eb="8">
      <t>トウロクシャ</t>
    </rPh>
    <rPh sb="8" eb="9">
      <t>スウ</t>
    </rPh>
    <rPh sb="9" eb="11">
      <t>ホウコク</t>
    </rPh>
    <phoneticPr fontId="2"/>
  </si>
  <si>
    <t>現在</t>
    <rPh sb="0" eb="2">
      <t>ゲンザイ</t>
    </rPh>
    <phoneticPr fontId="2"/>
  </si>
  <si>
    <t>区分</t>
    <rPh sb="0" eb="2">
      <t>クブン</t>
    </rPh>
    <phoneticPr fontId="2"/>
  </si>
  <si>
    <t>前回定時登録日現在に</t>
    <rPh sb="0" eb="2">
      <t>ゼンカイ</t>
    </rPh>
    <rPh sb="2" eb="4">
      <t>テイジ</t>
    </rPh>
    <rPh sb="4" eb="7">
      <t>トウロクビ</t>
    </rPh>
    <rPh sb="7" eb="9">
      <t>ゲンザイ</t>
    </rPh>
    <phoneticPr fontId="2"/>
  </si>
  <si>
    <t>定時登録にかかる補正</t>
    <rPh sb="0" eb="2">
      <t>テイジ</t>
    </rPh>
    <rPh sb="2" eb="4">
      <t>トウロク</t>
    </rPh>
    <rPh sb="8" eb="10">
      <t>ホセイ</t>
    </rPh>
    <phoneticPr fontId="2"/>
  </si>
  <si>
    <t>選挙時登録者数</t>
    <rPh sb="0" eb="3">
      <t>センキョジ</t>
    </rPh>
    <rPh sb="3" eb="6">
      <t>トウロクシャ</t>
    </rPh>
    <rPh sb="6" eb="7">
      <t>スウ</t>
    </rPh>
    <phoneticPr fontId="2"/>
  </si>
  <si>
    <t>選挙時登録にかかる</t>
    <rPh sb="0" eb="3">
      <t>センキョジ</t>
    </rPh>
    <rPh sb="3" eb="5">
      <t>トウロクシャ</t>
    </rPh>
    <phoneticPr fontId="2"/>
  </si>
  <si>
    <t>抹消者数</t>
    <rPh sb="0" eb="2">
      <t>マッショウ</t>
    </rPh>
    <rPh sb="2" eb="3">
      <t>シャ</t>
    </rPh>
    <rPh sb="3" eb="4">
      <t>スウ</t>
    </rPh>
    <phoneticPr fontId="2"/>
  </si>
  <si>
    <t>今回定時（選挙時）</t>
    <rPh sb="0" eb="2">
      <t>コンカイ</t>
    </rPh>
    <rPh sb="2" eb="4">
      <t>テイジ</t>
    </rPh>
    <rPh sb="5" eb="8">
      <t>センキョジ</t>
    </rPh>
    <phoneticPr fontId="2"/>
  </si>
  <si>
    <t>今回定時（選挙時）登録</t>
    <rPh sb="0" eb="2">
      <t>コンカイ</t>
    </rPh>
    <rPh sb="2" eb="4">
      <t>テイジ</t>
    </rPh>
    <rPh sb="5" eb="8">
      <t>センキョジ</t>
    </rPh>
    <rPh sb="9" eb="11">
      <t>トウロクビ</t>
    </rPh>
    <phoneticPr fontId="2"/>
  </si>
  <si>
    <t>備考</t>
    <rPh sb="0" eb="2">
      <t>ビコウ</t>
    </rPh>
    <phoneticPr fontId="2"/>
  </si>
  <si>
    <t>おける名簿登録者総数</t>
    <rPh sb="3" eb="5">
      <t>メイボ</t>
    </rPh>
    <rPh sb="5" eb="8">
      <t>トウロクシャ</t>
    </rPh>
    <rPh sb="8" eb="9">
      <t>ソウ</t>
    </rPh>
    <rPh sb="9" eb="10">
      <t>スウ</t>
    </rPh>
    <phoneticPr fontId="2"/>
  </si>
  <si>
    <t>登録者数等　　　　　</t>
    <rPh sb="0" eb="3">
      <t>トウロクシャ</t>
    </rPh>
    <rPh sb="3" eb="4">
      <t>スウ</t>
    </rPh>
    <rPh sb="4" eb="5">
      <t>トウ</t>
    </rPh>
    <phoneticPr fontId="2"/>
  </si>
  <si>
    <t>補正登録者数　　　</t>
    <rPh sb="0" eb="2">
      <t>ホセイ</t>
    </rPh>
    <rPh sb="2" eb="5">
      <t>トウロクシャ</t>
    </rPh>
    <rPh sb="5" eb="6">
      <t>スウ</t>
    </rPh>
    <phoneticPr fontId="2"/>
  </si>
  <si>
    <t>登録者数　　　　　</t>
    <rPh sb="0" eb="2">
      <t>トウロク</t>
    </rPh>
    <rPh sb="2" eb="3">
      <t>モノ</t>
    </rPh>
    <rPh sb="3" eb="4">
      <t>カズ</t>
    </rPh>
    <phoneticPr fontId="2"/>
  </si>
  <si>
    <t>日現在における名簿登録</t>
    <rPh sb="0" eb="1">
      <t>ニチ</t>
    </rPh>
    <rPh sb="1" eb="3">
      <t>ゲンザイ</t>
    </rPh>
    <rPh sb="7" eb="9">
      <t>メイボ</t>
    </rPh>
    <rPh sb="9" eb="11">
      <t>トウロク</t>
    </rPh>
    <phoneticPr fontId="2"/>
  </si>
  <si>
    <t>（Ａ）</t>
    <phoneticPr fontId="2"/>
  </si>
  <si>
    <t>（Ｂ）</t>
    <phoneticPr fontId="2"/>
  </si>
  <si>
    <t>（Ｃ）</t>
    <phoneticPr fontId="2"/>
  </si>
  <si>
    <t>（Ｄ）</t>
    <phoneticPr fontId="2"/>
  </si>
  <si>
    <t>（Ｅ）</t>
    <phoneticPr fontId="2"/>
  </si>
  <si>
    <t>（Ｆ）</t>
    <phoneticPr fontId="2"/>
  </si>
  <si>
    <t>者総数 　(A+B+C+D-E+F)</t>
    <rPh sb="0" eb="1">
      <t>シャ</t>
    </rPh>
    <rPh sb="1" eb="2">
      <t>ソウ</t>
    </rPh>
    <rPh sb="2" eb="3">
      <t>スウ</t>
    </rPh>
    <phoneticPr fontId="2"/>
  </si>
  <si>
    <t>市区町村名</t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</si>
  <si>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</si>
  <si>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</si>
  <si>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</si>
  <si>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江 差 町</t>
    <phoneticPr fontId="4"/>
  </si>
  <si>
    <t>上ノ国町</t>
    <phoneticPr fontId="4"/>
  </si>
  <si>
    <t>厚沢部町</t>
    <phoneticPr fontId="4"/>
  </si>
  <si>
    <t>乙 部 町</t>
    <phoneticPr fontId="4"/>
  </si>
  <si>
    <t>奥 尻 町</t>
    <phoneticPr fontId="4"/>
  </si>
  <si>
    <t>今 金 町</t>
    <phoneticPr fontId="4"/>
  </si>
  <si>
    <t>せたな町</t>
    <phoneticPr fontId="4"/>
  </si>
  <si>
    <t>檜 山 計</t>
    <rPh sb="0" eb="3">
      <t>ヒヤマ</t>
    </rPh>
    <phoneticPr fontId="4"/>
  </si>
  <si>
    <t>北海道選挙管理委員会事務局檜山支所</t>
    <rPh sb="0" eb="5">
      <t>ホッカイドウsネンキョ</t>
    </rPh>
    <rPh sb="5" eb="7">
      <t>カンリ</t>
    </rPh>
    <rPh sb="7" eb="10">
      <t>イインカイ</t>
    </rPh>
    <rPh sb="10" eb="13">
      <t>ジムキョク</t>
    </rPh>
    <rPh sb="13" eb="15">
      <t>ヒヤマ</t>
    </rPh>
    <rPh sb="15" eb="17">
      <t>シショ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</si>
</sst>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8" x14ac:knownFonts="1">
    <font>
      <sz val="10"/>
      <name val="ＭＳ ゴシック"/>
      <family val="3"/>
      <charset val="128"/>
    </font>
    <font>
      <sz val="8"/>
      <name val="HGｺﾞｼｯｸM"/>
      <family val="3"/>
      <charset val="128"/>
    </font>
    <font>
      <sz val="6"/>
      <name val="ＭＳ ゴシック"/>
      <family val="3"/>
      <charset val="128"/>
    </font>
    <font>
      <sz val="7.5"/>
      <name val="HGｺﾞｼｯｸM"/>
      <family val="3"/>
      <charset val="128"/>
    </font>
    <font>
      <sz val="6"/>
      <name val="ＭＳ Ｐゴシック"/>
      <family val="3"/>
      <charset val="128"/>
    </font>
    <font>
      <sz val="8"/>
      <name val="HGPｺﾞｼｯｸM"/>
      <family val="3"/>
      <charset val="128"/>
    </font>
    <font>
      <sz val="7"/>
      <name val="HGｺﾞｼｯｸM"/>
      <family val="3"/>
      <charset val="128"/>
    </font>
    <font>
      <sz val="8"/>
      <color indexed="8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NumberFormat="1" applyFont="1" applyBorder="1" applyAlignment="1">
      <alignment vertical="center" shrinkToFit="1"/>
    </xf>
    <xf numFmtId="176" fontId="5" fillId="0" borderId="7" xfId="0" applyNumberFormat="1" applyFont="1" applyFill="1" applyBorder="1" applyAlignment="1">
      <alignment vertical="center" shrinkToFit="1"/>
    </xf>
    <xf numFmtId="176" fontId="5" fillId="2" borderId="7" xfId="0" applyNumberFormat="1" applyFont="1" applyFill="1" applyBorder="1" applyAlignment="1" applyProtection="1">
      <alignment vertical="center" shrinkToFit="1"/>
      <protection locked="0"/>
    </xf>
    <xf numFmtId="176" fontId="5" fillId="0" borderId="7" xfId="0" applyNumberFormat="1" applyFont="1" applyBorder="1" applyAlignment="1">
      <alignment vertical="center" shrinkToFit="1"/>
    </xf>
    <xf numFmtId="176" fontId="5" fillId="0" borderId="7" xfId="0" applyNumberFormat="1" applyFont="1" applyBorder="1" applyAlignment="1" applyProtection="1">
      <alignment vertical="center" shrinkToFit="1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176" fontId="1" fillId="0" borderId="0" xfId="0" applyNumberFormat="1" applyFont="1" applyAlignment="1">
      <alignment vertical="center"/>
    </xf>
    <xf numFmtId="176" fontId="7" fillId="0" borderId="7" xfId="0" applyNumberFormat="1" applyFont="1" applyFill="1" applyBorder="1" applyAlignment="1">
      <alignment vertical="center" shrinkToFit="1"/>
    </xf>
    <xf numFmtId="176" fontId="7" fillId="2" borderId="7" xfId="0" applyNumberFormat="1" applyFont="1" applyFill="1" applyBorder="1" applyAlignment="1" applyProtection="1">
      <alignment vertical="center" shrinkToFit="1"/>
      <protection locked="0"/>
    </xf>
    <xf numFmtId="176" fontId="7" fillId="0" borderId="7" xfId="0" applyNumberFormat="1" applyFont="1" applyBorder="1" applyAlignment="1">
      <alignment vertical="center" shrinkToFit="1"/>
    </xf>
    <xf numFmtId="176" fontId="7" fillId="0" borderId="7" xfId="0" applyNumberFormat="1" applyFont="1" applyBorder="1" applyAlignment="1" applyProtection="1">
      <alignment vertical="center" shrinkToFi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vertical="center" shrinkToFit="1"/>
    </xf>
    <xf numFmtId="0" fontId="1" fillId="0" borderId="11" xfId="0" applyFont="1" applyFill="1" applyBorder="1" applyAlignment="1">
      <alignment horizontal="right" vertical="center" shrinkToFit="1"/>
    </xf>
    <xf numFmtId="0" fontId="1" fillId="0" borderId="1" xfId="0" applyFont="1" applyFill="1" applyBorder="1" applyAlignment="1">
      <alignment horizontal="right" vertical="center" shrinkToFit="1"/>
    </xf>
    <xf numFmtId="0" fontId="1" fillId="0" borderId="12" xfId="0" applyFont="1" applyFill="1" applyBorder="1" applyAlignment="1">
      <alignment horizontal="right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58" fontId="1" fillId="0" borderId="1" xfId="0" applyNumberFormat="1" applyFont="1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9&#24066;&#30010;&#26449;&#20418;/13%20&#36984;&#25369;/03%20&#36984;&#25369;&#20154;&#21517;&#31807;&#30331;&#37682;&#32773;&#25968;/04%20&#65299;&#26376;&#23450;&#26178;/04%20&#26412;&#24193;&#23451;&#12390;/07&#12304;&#36895;&#22577;&#29992;&#12305;&#21517;&#31807;&#65288;&#27292;&#2366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基準日"/>
      <sheetName val="国内"/>
      <sheetName val="在外"/>
    </sheetNames>
    <sheetDataSet>
      <sheetData sheetId="0"/>
      <sheetData sheetId="1">
        <row r="1">
          <cell r="B1">
            <v>45352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6"/>
  <sheetViews>
    <sheetView tabSelected="1" view="pageBreakPreview" zoomScaleNormal="100" zoomScaleSheetLayoutView="100" workbookViewId="0">
      <pane xSplit="1" ySplit="8" topLeftCell="B9" activePane="bottomRight" state="frozen"/>
      <selection activeCell="C3" sqref="C3"/>
      <selection pane="topRight" activeCell="C3" sqref="C3"/>
      <selection pane="bottomLeft" activeCell="C3" sqref="C3"/>
      <selection pane="bottomRight" activeCell="H9" sqref="H9"/>
    </sheetView>
  </sheetViews>
  <sheetFormatPr defaultColWidth="6.3984375" defaultRowHeight="13.5" customHeight="1" x14ac:dyDescent="0.2"/>
  <cols>
    <col min="1" max="1" width="10.69921875" style="3" customWidth="1"/>
    <col min="2" max="4" width="6.3984375" style="2"/>
    <col min="5" max="6" width="6.3984375" style="3"/>
    <col min="7" max="7" width="6.3984375" style="2"/>
    <col min="8" max="9" width="6.3984375" style="3"/>
    <col min="10" max="10" width="6.3984375" style="2"/>
    <col min="11" max="12" width="6.3984375" style="3"/>
    <col min="13" max="13" width="6.3984375" style="2"/>
    <col min="14" max="15" width="6.3984375" style="3"/>
    <col min="16" max="16" width="6.3984375" style="2"/>
    <col min="17" max="16384" width="6.3984375" style="3"/>
  </cols>
  <sheetData>
    <row r="1" spans="1:26" ht="13.5" customHeight="1" x14ac:dyDescent="0.2">
      <c r="A1" s="1"/>
    </row>
    <row r="2" spans="1:26" ht="13.5" customHeight="1" x14ac:dyDescent="0.2">
      <c r="C2" s="4"/>
      <c r="D2" s="4"/>
      <c r="E2" s="5"/>
      <c r="F2" s="5"/>
      <c r="G2" s="4"/>
      <c r="H2" s="43" t="s">
        <v>0</v>
      </c>
      <c r="I2" s="43"/>
      <c r="J2" s="43"/>
      <c r="K2" s="43"/>
      <c r="L2" s="43"/>
      <c r="M2" s="43"/>
      <c r="N2" s="5"/>
      <c r="O2" s="5"/>
      <c r="P2" s="4"/>
      <c r="Q2" s="5"/>
      <c r="R2" s="5"/>
      <c r="S2" s="5"/>
      <c r="T2" s="5"/>
      <c r="U2" s="5"/>
    </row>
    <row r="3" spans="1:26" ht="13.5" customHeight="1" x14ac:dyDescent="0.2">
      <c r="B3" s="4"/>
      <c r="C3" s="4"/>
      <c r="D3" s="4"/>
      <c r="E3" s="5"/>
      <c r="F3" s="5"/>
      <c r="G3" s="4"/>
      <c r="H3" s="5"/>
      <c r="I3" s="5"/>
      <c r="N3" s="5"/>
      <c r="O3" s="5"/>
      <c r="P3" s="4"/>
      <c r="Q3" s="5"/>
      <c r="R3" s="5"/>
      <c r="S3" s="48" t="s">
        <v>35</v>
      </c>
      <c r="T3" s="49"/>
      <c r="U3" s="49"/>
      <c r="V3" s="49"/>
      <c r="W3" s="50"/>
    </row>
    <row r="4" spans="1:26" ht="13.5" customHeight="1" x14ac:dyDescent="0.2">
      <c r="Q4" s="44">
        <f>[1]基準日!B1</f>
        <v>45352</v>
      </c>
      <c r="R4" s="44"/>
      <c r="S4" s="44"/>
      <c r="T4" s="44"/>
      <c r="U4" s="44"/>
      <c r="V4" s="44"/>
      <c r="W4" s="6" t="s">
        <v>1</v>
      </c>
    </row>
    <row r="5" spans="1:26" ht="13.5" customHeight="1" x14ac:dyDescent="0.2">
      <c r="A5" s="7" t="s">
        <v>2</v>
      </c>
      <c r="B5" s="45" t="s">
        <v>3</v>
      </c>
      <c r="C5" s="46"/>
      <c r="D5" s="47"/>
      <c r="E5" s="45" t="s">
        <v>4</v>
      </c>
      <c r="F5" s="46"/>
      <c r="G5" s="47"/>
      <c r="H5" s="45" t="s">
        <v>5</v>
      </c>
      <c r="I5" s="46"/>
      <c r="J5" s="47"/>
      <c r="K5" s="45" t="s">
        <v>6</v>
      </c>
      <c r="L5" s="46"/>
      <c r="M5" s="47"/>
      <c r="N5" s="45" t="s">
        <v>7</v>
      </c>
      <c r="O5" s="46"/>
      <c r="P5" s="47"/>
      <c r="Q5" s="45" t="s">
        <v>8</v>
      </c>
      <c r="R5" s="46"/>
      <c r="S5" s="47"/>
      <c r="T5" s="33" t="s">
        <v>9</v>
      </c>
      <c r="U5" s="34"/>
      <c r="V5" s="35"/>
      <c r="W5" s="36" t="s">
        <v>10</v>
      </c>
    </row>
    <row r="6" spans="1:26" ht="13.5" customHeight="1" x14ac:dyDescent="0.2">
      <c r="A6" s="8"/>
      <c r="B6" s="37" t="s">
        <v>11</v>
      </c>
      <c r="C6" s="38"/>
      <c r="D6" s="39"/>
      <c r="E6" s="37" t="s">
        <v>12</v>
      </c>
      <c r="F6" s="38"/>
      <c r="G6" s="39"/>
      <c r="H6" s="37"/>
      <c r="I6" s="38"/>
      <c r="J6" s="39"/>
      <c r="K6" s="37" t="s">
        <v>13</v>
      </c>
      <c r="L6" s="38"/>
      <c r="M6" s="39"/>
      <c r="N6" s="37"/>
      <c r="O6" s="38"/>
      <c r="P6" s="39"/>
      <c r="Q6" s="37" t="s">
        <v>14</v>
      </c>
      <c r="R6" s="38"/>
      <c r="S6" s="39"/>
      <c r="T6" s="40" t="s">
        <v>15</v>
      </c>
      <c r="U6" s="41"/>
      <c r="V6" s="42"/>
      <c r="W6" s="36"/>
    </row>
    <row r="7" spans="1:26" ht="13.5" customHeight="1" x14ac:dyDescent="0.2">
      <c r="A7" s="9"/>
      <c r="B7" s="27" t="s">
        <v>16</v>
      </c>
      <c r="C7" s="28"/>
      <c r="D7" s="29"/>
      <c r="E7" s="27" t="s">
        <v>17</v>
      </c>
      <c r="F7" s="28"/>
      <c r="G7" s="29"/>
      <c r="H7" s="27" t="s">
        <v>18</v>
      </c>
      <c r="I7" s="28"/>
      <c r="J7" s="29"/>
      <c r="K7" s="27" t="s">
        <v>19</v>
      </c>
      <c r="L7" s="28"/>
      <c r="M7" s="29"/>
      <c r="N7" s="27" t="s">
        <v>20</v>
      </c>
      <c r="O7" s="28"/>
      <c r="P7" s="29"/>
      <c r="Q7" s="27" t="s">
        <v>21</v>
      </c>
      <c r="R7" s="28"/>
      <c r="S7" s="29"/>
      <c r="T7" s="30" t="s">
        <v>22</v>
      </c>
      <c r="U7" s="31"/>
      <c r="V7" s="32"/>
      <c r="W7" s="36"/>
    </row>
    <row r="8" spans="1:26" ht="13.5" customHeight="1" x14ac:dyDescent="0.2">
      <c r="A8" s="10" t="s">
        <v>23</v>
      </c>
      <c r="B8" s="11" t="s">
        <v>24</v>
      </c>
      <c r="C8" s="11" t="s">
        <v>25</v>
      </c>
      <c r="D8" s="11" t="s">
        <v>26</v>
      </c>
      <c r="E8" s="12" t="s">
        <v>24</v>
      </c>
      <c r="F8" s="12" t="s">
        <v>25</v>
      </c>
      <c r="G8" s="11" t="s">
        <v>26</v>
      </c>
      <c r="H8" s="12" t="s">
        <v>24</v>
      </c>
      <c r="I8" s="12" t="s">
        <v>25</v>
      </c>
      <c r="J8" s="11" t="s">
        <v>26</v>
      </c>
      <c r="K8" s="12" t="s">
        <v>24</v>
      </c>
      <c r="L8" s="12" t="s">
        <v>25</v>
      </c>
      <c r="M8" s="11" t="s">
        <v>26</v>
      </c>
      <c r="N8" s="12" t="s">
        <v>24</v>
      </c>
      <c r="O8" s="12" t="s">
        <v>25</v>
      </c>
      <c r="P8" s="11" t="s">
        <v>26</v>
      </c>
      <c r="Q8" s="12" t="s">
        <v>24</v>
      </c>
      <c r="R8" s="12" t="s">
        <v>25</v>
      </c>
      <c r="S8" s="12" t="s">
        <v>26</v>
      </c>
      <c r="T8" s="12" t="s">
        <v>24</v>
      </c>
      <c r="U8" s="12" t="s">
        <v>25</v>
      </c>
      <c r="V8" s="12" t="s">
        <v>26</v>
      </c>
      <c r="W8" s="36"/>
    </row>
    <row r="9" spans="1:26" ht="13.5" customHeight="1" x14ac:dyDescent="0.2">
      <c r="A9" s="13" t="s">
        <v>27</v>
      </c>
      <c r="B9" s="14">
        <v>2964</v>
      </c>
      <c r="C9" s="14">
        <v>3232</v>
      </c>
      <c r="D9" s="14">
        <v>6196</v>
      </c>
      <c r="E9" s="15">
        <v>0</v>
      </c>
      <c r="F9" s="15">
        <v>0</v>
      </c>
      <c r="G9" s="14">
        <f t="shared" ref="G9:G15" si="0">E9+F9</f>
        <v>0</v>
      </c>
      <c r="H9" s="15">
        <v>0</v>
      </c>
      <c r="I9" s="15">
        <v>0</v>
      </c>
      <c r="J9" s="14">
        <f t="shared" ref="J9:J15" si="1">H9+I9</f>
        <v>0</v>
      </c>
      <c r="K9" s="15">
        <v>0</v>
      </c>
      <c r="L9" s="15">
        <v>0</v>
      </c>
      <c r="M9" s="14">
        <f t="shared" ref="M9:M15" si="2">K9+L9</f>
        <v>0</v>
      </c>
      <c r="N9" s="15">
        <v>39</v>
      </c>
      <c r="O9" s="15">
        <v>38</v>
      </c>
      <c r="P9" s="14">
        <f t="shared" ref="P9:P15" si="3">N9+O9</f>
        <v>77</v>
      </c>
      <c r="Q9" s="15">
        <v>24</v>
      </c>
      <c r="R9" s="15">
        <v>23</v>
      </c>
      <c r="S9" s="16">
        <f t="shared" ref="S9:S15" si="4">Q9+R9</f>
        <v>47</v>
      </c>
      <c r="T9" s="17">
        <f>B9+H9+E9+K9-N9+Q9</f>
        <v>2949</v>
      </c>
      <c r="U9" s="17">
        <f t="shared" ref="U9:U15" si="5">C9+I9+F9+L9-O9+R9</f>
        <v>3217</v>
      </c>
      <c r="V9" s="16">
        <f t="shared" ref="V9:V15" si="6">T9+U9</f>
        <v>6166</v>
      </c>
      <c r="W9" s="18"/>
      <c r="X9" s="19"/>
      <c r="Y9" s="19" t="str">
        <f>IF(D9+J9+G9+M9-P9+S9=V9,"",D9+J9+G9+M9-P9+S9)</f>
        <v/>
      </c>
      <c r="Z9" s="3" t="str">
        <f>IF(D9+J9+G9+M9-P9+S9=V9,"","合計不一致")</f>
        <v/>
      </c>
    </row>
    <row r="10" spans="1:26" ht="13.5" customHeight="1" x14ac:dyDescent="0.2">
      <c r="A10" s="13" t="s">
        <v>28</v>
      </c>
      <c r="B10" s="14">
        <v>1777</v>
      </c>
      <c r="C10" s="14">
        <v>2050</v>
      </c>
      <c r="D10" s="14">
        <v>3827</v>
      </c>
      <c r="E10" s="15">
        <v>0</v>
      </c>
      <c r="F10" s="15">
        <v>0</v>
      </c>
      <c r="G10" s="14">
        <v>0</v>
      </c>
      <c r="H10" s="15">
        <v>0</v>
      </c>
      <c r="I10" s="15">
        <v>0</v>
      </c>
      <c r="J10" s="14">
        <f t="shared" si="1"/>
        <v>0</v>
      </c>
      <c r="K10" s="15">
        <v>0</v>
      </c>
      <c r="L10" s="15">
        <v>0</v>
      </c>
      <c r="M10" s="14">
        <v>0</v>
      </c>
      <c r="N10" s="15">
        <v>20</v>
      </c>
      <c r="O10" s="15">
        <v>15</v>
      </c>
      <c r="P10" s="14">
        <f t="shared" si="3"/>
        <v>35</v>
      </c>
      <c r="Q10" s="15">
        <v>8</v>
      </c>
      <c r="R10" s="15">
        <v>10</v>
      </c>
      <c r="S10" s="16">
        <f t="shared" si="4"/>
        <v>18</v>
      </c>
      <c r="T10" s="17">
        <f t="shared" ref="T10:T15" si="7">B10+H10+E10+K10-N10+Q10</f>
        <v>1765</v>
      </c>
      <c r="U10" s="17">
        <f t="shared" si="5"/>
        <v>2045</v>
      </c>
      <c r="V10" s="16">
        <f t="shared" si="6"/>
        <v>3810</v>
      </c>
      <c r="W10" s="18"/>
      <c r="X10" s="19"/>
      <c r="Y10" s="19" t="str">
        <f t="shared" ref="Y10:Y16" si="8">IF(D10+J10+G10+M10-P10+S10=V10,"",D10+J10+G10+M10-P10+S10)</f>
        <v/>
      </c>
      <c r="Z10" s="3" t="str">
        <f t="shared" ref="Z10:Z16" si="9">IF(D10+J10+G10+M10-P10+S10=V10,"","合計不一致")</f>
        <v/>
      </c>
    </row>
    <row r="11" spans="1:26" ht="13.5" customHeight="1" x14ac:dyDescent="0.2">
      <c r="A11" s="13" t="s">
        <v>29</v>
      </c>
      <c r="B11" s="14">
        <v>1418</v>
      </c>
      <c r="C11" s="14">
        <v>1594</v>
      </c>
      <c r="D11" s="14">
        <v>3012</v>
      </c>
      <c r="E11" s="15">
        <v>0</v>
      </c>
      <c r="F11" s="15">
        <v>0</v>
      </c>
      <c r="G11" s="14">
        <f t="shared" si="0"/>
        <v>0</v>
      </c>
      <c r="H11" s="15">
        <v>0</v>
      </c>
      <c r="I11" s="15">
        <v>0</v>
      </c>
      <c r="J11" s="14">
        <v>0</v>
      </c>
      <c r="K11" s="15">
        <v>0</v>
      </c>
      <c r="L11" s="15">
        <v>0</v>
      </c>
      <c r="M11" s="14">
        <f t="shared" si="2"/>
        <v>0</v>
      </c>
      <c r="N11" s="15">
        <v>17</v>
      </c>
      <c r="O11" s="15">
        <v>24</v>
      </c>
      <c r="P11" s="14">
        <f t="shared" si="3"/>
        <v>41</v>
      </c>
      <c r="Q11" s="15">
        <v>9</v>
      </c>
      <c r="R11" s="15">
        <v>10</v>
      </c>
      <c r="S11" s="16">
        <f t="shared" si="4"/>
        <v>19</v>
      </c>
      <c r="T11" s="17">
        <f t="shared" si="7"/>
        <v>1410</v>
      </c>
      <c r="U11" s="17">
        <f t="shared" si="5"/>
        <v>1580</v>
      </c>
      <c r="V11" s="16">
        <f t="shared" si="6"/>
        <v>2990</v>
      </c>
      <c r="W11" s="18"/>
      <c r="X11" s="19"/>
      <c r="Y11" s="19" t="str">
        <f t="shared" si="8"/>
        <v/>
      </c>
      <c r="Z11" s="3" t="str">
        <f t="shared" si="9"/>
        <v/>
      </c>
    </row>
    <row r="12" spans="1:26" ht="13.5" customHeight="1" x14ac:dyDescent="0.2">
      <c r="A12" s="13" t="s">
        <v>30</v>
      </c>
      <c r="B12" s="14">
        <v>1321</v>
      </c>
      <c r="C12" s="14">
        <v>1603</v>
      </c>
      <c r="D12" s="14">
        <v>2924</v>
      </c>
      <c r="E12" s="15">
        <v>0</v>
      </c>
      <c r="F12" s="15">
        <v>0</v>
      </c>
      <c r="G12" s="14">
        <f t="shared" si="0"/>
        <v>0</v>
      </c>
      <c r="H12" s="15">
        <v>0</v>
      </c>
      <c r="I12" s="15">
        <v>0</v>
      </c>
      <c r="J12" s="14">
        <f t="shared" si="1"/>
        <v>0</v>
      </c>
      <c r="K12" s="15">
        <v>0</v>
      </c>
      <c r="L12" s="15">
        <v>0</v>
      </c>
      <c r="M12" s="14">
        <f t="shared" si="2"/>
        <v>0</v>
      </c>
      <c r="N12" s="15">
        <v>12</v>
      </c>
      <c r="O12" s="15">
        <v>15</v>
      </c>
      <c r="P12" s="14">
        <f t="shared" si="3"/>
        <v>27</v>
      </c>
      <c r="Q12" s="15">
        <v>4</v>
      </c>
      <c r="R12" s="15">
        <v>8</v>
      </c>
      <c r="S12" s="16">
        <f t="shared" si="4"/>
        <v>12</v>
      </c>
      <c r="T12" s="17">
        <f t="shared" si="7"/>
        <v>1313</v>
      </c>
      <c r="U12" s="17">
        <f t="shared" si="5"/>
        <v>1596</v>
      </c>
      <c r="V12" s="16">
        <f t="shared" si="6"/>
        <v>2909</v>
      </c>
      <c r="W12" s="18"/>
      <c r="X12" s="19"/>
      <c r="Y12" s="19" t="str">
        <f t="shared" si="8"/>
        <v/>
      </c>
      <c r="Z12" s="3" t="str">
        <f t="shared" si="9"/>
        <v/>
      </c>
    </row>
    <row r="13" spans="1:26" ht="13.5" customHeight="1" x14ac:dyDescent="0.2">
      <c r="A13" s="13" t="s">
        <v>31</v>
      </c>
      <c r="B13" s="20">
        <v>1127</v>
      </c>
      <c r="C13" s="20">
        <v>980</v>
      </c>
      <c r="D13" s="20">
        <v>2107</v>
      </c>
      <c r="E13" s="21">
        <v>0</v>
      </c>
      <c r="F13" s="21">
        <v>0</v>
      </c>
      <c r="G13" s="20">
        <f t="shared" si="0"/>
        <v>0</v>
      </c>
      <c r="H13" s="21">
        <v>0</v>
      </c>
      <c r="I13" s="21">
        <v>0</v>
      </c>
      <c r="J13" s="20">
        <f t="shared" si="1"/>
        <v>0</v>
      </c>
      <c r="K13" s="15">
        <v>0</v>
      </c>
      <c r="L13" s="15">
        <v>0</v>
      </c>
      <c r="M13" s="20">
        <f t="shared" si="2"/>
        <v>0</v>
      </c>
      <c r="N13" s="15">
        <v>32</v>
      </c>
      <c r="O13" s="15">
        <v>16</v>
      </c>
      <c r="P13" s="20">
        <f t="shared" si="3"/>
        <v>48</v>
      </c>
      <c r="Q13" s="21">
        <v>8</v>
      </c>
      <c r="R13" s="21">
        <v>6</v>
      </c>
      <c r="S13" s="22">
        <f t="shared" si="4"/>
        <v>14</v>
      </c>
      <c r="T13" s="23">
        <f t="shared" si="7"/>
        <v>1103</v>
      </c>
      <c r="U13" s="23">
        <f t="shared" si="5"/>
        <v>970</v>
      </c>
      <c r="V13" s="22">
        <f t="shared" si="6"/>
        <v>2073</v>
      </c>
      <c r="W13" s="18"/>
      <c r="X13" s="19"/>
      <c r="Y13" s="19" t="str">
        <f t="shared" si="8"/>
        <v/>
      </c>
      <c r="Z13" s="3" t="str">
        <f t="shared" si="9"/>
        <v/>
      </c>
    </row>
    <row r="14" spans="1:26" ht="13.5" customHeight="1" x14ac:dyDescent="0.2">
      <c r="A14" s="13" t="s">
        <v>32</v>
      </c>
      <c r="B14" s="20">
        <v>1972</v>
      </c>
      <c r="C14" s="20">
        <v>2157</v>
      </c>
      <c r="D14" s="20">
        <v>4129</v>
      </c>
      <c r="E14" s="21">
        <v>0</v>
      </c>
      <c r="F14" s="21">
        <v>0</v>
      </c>
      <c r="G14" s="20">
        <f>E14+F14</f>
        <v>0</v>
      </c>
      <c r="H14" s="21">
        <v>0</v>
      </c>
      <c r="I14" s="21">
        <v>0</v>
      </c>
      <c r="J14" s="20">
        <f>H14+I14</f>
        <v>0</v>
      </c>
      <c r="K14" s="15">
        <v>0</v>
      </c>
      <c r="L14" s="15">
        <v>0</v>
      </c>
      <c r="M14" s="20">
        <f>K14+L14</f>
        <v>0</v>
      </c>
      <c r="N14" s="15">
        <v>25</v>
      </c>
      <c r="O14" s="15">
        <v>34</v>
      </c>
      <c r="P14" s="20">
        <f>N14+O14</f>
        <v>59</v>
      </c>
      <c r="Q14" s="21">
        <v>13</v>
      </c>
      <c r="R14" s="21">
        <v>9</v>
      </c>
      <c r="S14" s="22">
        <f>Q14+R14</f>
        <v>22</v>
      </c>
      <c r="T14" s="23">
        <f>B14+H14+E14+K14-N14+Q14</f>
        <v>1960</v>
      </c>
      <c r="U14" s="23">
        <f>C14+I14+F14+L14-O14+R14</f>
        <v>2132</v>
      </c>
      <c r="V14" s="22">
        <f>T14+U14</f>
        <v>4092</v>
      </c>
      <c r="W14" s="18"/>
      <c r="X14" s="19"/>
      <c r="Y14" s="19" t="str">
        <f t="shared" si="8"/>
        <v/>
      </c>
      <c r="Z14" s="3" t="str">
        <f t="shared" si="9"/>
        <v/>
      </c>
    </row>
    <row r="15" spans="1:26" ht="13.5" customHeight="1" x14ac:dyDescent="0.2">
      <c r="A15" s="13" t="s">
        <v>33</v>
      </c>
      <c r="B15" s="20">
        <v>2970</v>
      </c>
      <c r="C15" s="20">
        <v>3338</v>
      </c>
      <c r="D15" s="20">
        <v>6308</v>
      </c>
      <c r="E15" s="21">
        <v>0</v>
      </c>
      <c r="F15" s="21">
        <v>0</v>
      </c>
      <c r="G15" s="20">
        <f t="shared" si="0"/>
        <v>0</v>
      </c>
      <c r="H15" s="21">
        <v>0</v>
      </c>
      <c r="I15" s="21">
        <v>0</v>
      </c>
      <c r="J15" s="20">
        <f t="shared" si="1"/>
        <v>0</v>
      </c>
      <c r="K15" s="15">
        <v>0</v>
      </c>
      <c r="L15" s="15">
        <v>0</v>
      </c>
      <c r="M15" s="20">
        <f t="shared" si="2"/>
        <v>0</v>
      </c>
      <c r="N15" s="15">
        <v>47</v>
      </c>
      <c r="O15" s="15">
        <v>54</v>
      </c>
      <c r="P15" s="20">
        <f t="shared" si="3"/>
        <v>101</v>
      </c>
      <c r="Q15" s="21">
        <v>16</v>
      </c>
      <c r="R15" s="21">
        <v>16</v>
      </c>
      <c r="S15" s="22">
        <f t="shared" si="4"/>
        <v>32</v>
      </c>
      <c r="T15" s="23">
        <f t="shared" si="7"/>
        <v>2939</v>
      </c>
      <c r="U15" s="23">
        <f t="shared" si="5"/>
        <v>3300</v>
      </c>
      <c r="V15" s="22">
        <f t="shared" si="6"/>
        <v>6239</v>
      </c>
      <c r="W15" s="24"/>
      <c r="X15" s="19"/>
      <c r="Y15" s="19" t="str">
        <f t="shared" si="8"/>
        <v/>
      </c>
      <c r="Z15" s="3" t="str">
        <f t="shared" si="9"/>
        <v/>
      </c>
    </row>
    <row r="16" spans="1:26" s="26" customFormat="1" ht="13.5" customHeight="1" x14ac:dyDescent="0.2">
      <c r="A16" s="13" t="s">
        <v>34</v>
      </c>
      <c r="B16" s="20">
        <v>13549</v>
      </c>
      <c r="C16" s="20">
        <v>14954</v>
      </c>
      <c r="D16" s="20">
        <v>28503</v>
      </c>
      <c r="E16" s="22">
        <f t="shared" ref="E16:V16" si="10">SUM(E9:E15)</f>
        <v>0</v>
      </c>
      <c r="F16" s="22">
        <f t="shared" si="10"/>
        <v>0</v>
      </c>
      <c r="G16" s="20">
        <f t="shared" si="10"/>
        <v>0</v>
      </c>
      <c r="H16" s="22">
        <f t="shared" si="10"/>
        <v>0</v>
      </c>
      <c r="I16" s="22">
        <f t="shared" si="10"/>
        <v>0</v>
      </c>
      <c r="J16" s="20">
        <f t="shared" si="10"/>
        <v>0</v>
      </c>
      <c r="K16" s="22">
        <f t="shared" si="10"/>
        <v>0</v>
      </c>
      <c r="L16" s="22">
        <f t="shared" si="10"/>
        <v>0</v>
      </c>
      <c r="M16" s="20">
        <f t="shared" si="10"/>
        <v>0</v>
      </c>
      <c r="N16" s="22">
        <f t="shared" si="10"/>
        <v>192</v>
      </c>
      <c r="O16" s="22">
        <f t="shared" si="10"/>
        <v>196</v>
      </c>
      <c r="P16" s="20">
        <f t="shared" si="10"/>
        <v>388</v>
      </c>
      <c r="Q16" s="22">
        <f t="shared" si="10"/>
        <v>82</v>
      </c>
      <c r="R16" s="22">
        <f t="shared" si="10"/>
        <v>82</v>
      </c>
      <c r="S16" s="22">
        <f t="shared" si="10"/>
        <v>164</v>
      </c>
      <c r="T16" s="22">
        <f t="shared" si="10"/>
        <v>13439</v>
      </c>
      <c r="U16" s="22">
        <f t="shared" si="10"/>
        <v>14840</v>
      </c>
      <c r="V16" s="22">
        <f t="shared" si="10"/>
        <v>28279</v>
      </c>
      <c r="W16" s="25"/>
      <c r="Y16" s="26" t="str">
        <f t="shared" si="8"/>
        <v/>
      </c>
      <c r="Z16" s="26" t="str">
        <f t="shared" si="9"/>
        <v/>
      </c>
    </row>
  </sheetData>
  <mergeCells count="25">
    <mergeCell ref="H2:M2"/>
    <mergeCell ref="Q4:V4"/>
    <mergeCell ref="B5:D5"/>
    <mergeCell ref="E5:G5"/>
    <mergeCell ref="H5:J5"/>
    <mergeCell ref="K5:M5"/>
    <mergeCell ref="N5:P5"/>
    <mergeCell ref="Q5:S5"/>
    <mergeCell ref="S3:W3"/>
    <mergeCell ref="T7:V7"/>
    <mergeCell ref="T5:V5"/>
    <mergeCell ref="W5:W8"/>
    <mergeCell ref="B6:D6"/>
    <mergeCell ref="E6:G6"/>
    <mergeCell ref="H6:J6"/>
    <mergeCell ref="K6:M6"/>
    <mergeCell ref="N6:P6"/>
    <mergeCell ref="Q6:S6"/>
    <mergeCell ref="T6:V6"/>
    <mergeCell ref="B7:D7"/>
    <mergeCell ref="E7:G7"/>
    <mergeCell ref="H7:J7"/>
    <mergeCell ref="K7:M7"/>
    <mergeCell ref="N7:P7"/>
    <mergeCell ref="Q7:S7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96" fitToHeight="0" orientation="landscape" blackAndWhite="1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国内</vt:lpstr>
      <vt:lpstr>国内!Print_Area</vt:lpstr>
      <vt:lpstr>国内!Print_Titles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2024-03-04T07:25:35Z</cp:lastPrinted>
  <dcterms:created xsi:type="dcterms:W3CDTF">2024-03-04T07:20:16Z</dcterms:created>
  <dcterms:modified xsi:type="dcterms:W3CDTF">2024-03-04T07:25:40Z</dcterms:modified>
</cp:coreProperties>
</file>